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ля размещ на сайте бюджет\2022\Муниципальные программы\"/>
    </mc:Choice>
  </mc:AlternateContent>
  <bookViews>
    <workbookView xWindow="0" yWindow="0" windowWidth="28800" windowHeight="11745"/>
  </bookViews>
  <sheets>
    <sheet name="Результат" sheetId="1" r:id="rId1"/>
  </sheets>
  <definedNames>
    <definedName name="_xlnm.Print_Area" localSheetId="0">Результат!$A$1:$G$85</definedName>
  </definedNames>
  <calcPr calcId="162913"/>
</workbook>
</file>

<file path=xl/calcChain.xml><?xml version="1.0" encoding="utf-8"?>
<calcChain xmlns="http://schemas.openxmlformats.org/spreadsheetml/2006/main">
  <c r="D82" i="1" l="1"/>
  <c r="C82" i="1"/>
  <c r="E82" i="1" l="1"/>
  <c r="F19" i="1"/>
  <c r="G19" i="1" s="1"/>
  <c r="F54" i="1"/>
  <c r="F61" i="1"/>
  <c r="G61" i="1" s="1"/>
  <c r="F57" i="1"/>
  <c r="G57" i="1" s="1"/>
  <c r="G73" i="1"/>
  <c r="G70" i="1"/>
  <c r="G67" i="1"/>
  <c r="G62" i="1"/>
  <c r="G49" i="1"/>
  <c r="G45" i="1"/>
  <c r="G38" i="1"/>
  <c r="G33" i="1"/>
  <c r="G29" i="1"/>
  <c r="G27" i="1"/>
  <c r="G22" i="1"/>
  <c r="G17" i="1"/>
  <c r="G9" i="1"/>
  <c r="G7" i="1"/>
  <c r="G8" i="1"/>
  <c r="G10" i="1"/>
  <c r="G11" i="1"/>
  <c r="G12" i="1"/>
  <c r="G13" i="1"/>
  <c r="G14" i="1"/>
  <c r="G15" i="1"/>
  <c r="G16" i="1"/>
  <c r="G18" i="1"/>
  <c r="G20" i="1"/>
  <c r="G21" i="1"/>
  <c r="G23" i="1"/>
  <c r="G24" i="1"/>
  <c r="G25" i="1"/>
  <c r="G26" i="1"/>
  <c r="G28" i="1"/>
  <c r="G30" i="1"/>
  <c r="G31" i="1"/>
  <c r="G32" i="1"/>
  <c r="G34" i="1"/>
  <c r="G35" i="1"/>
  <c r="G36" i="1"/>
  <c r="G37" i="1"/>
  <c r="G39" i="1"/>
  <c r="G40" i="1"/>
  <c r="G41" i="1"/>
  <c r="G42" i="1"/>
  <c r="G43" i="1"/>
  <c r="G44" i="1"/>
  <c r="G46" i="1"/>
  <c r="G47" i="1"/>
  <c r="G48" i="1"/>
  <c r="G50" i="1"/>
  <c r="G51" i="1"/>
  <c r="G52" i="1"/>
  <c r="G53" i="1"/>
  <c r="G54" i="1"/>
  <c r="G56" i="1"/>
  <c r="G59" i="1"/>
  <c r="G60" i="1"/>
  <c r="G63" i="1"/>
  <c r="G64" i="1"/>
  <c r="G65" i="1"/>
  <c r="G66" i="1"/>
  <c r="G68" i="1"/>
  <c r="G69" i="1"/>
  <c r="G71" i="1"/>
  <c r="G72" i="1"/>
  <c r="G75" i="1"/>
  <c r="G76" i="1"/>
  <c r="G77" i="1"/>
  <c r="G78" i="1"/>
  <c r="G79" i="1"/>
  <c r="G80" i="1"/>
  <c r="G81" i="1"/>
  <c r="G58" i="1" l="1"/>
  <c r="F82" i="1" l="1"/>
  <c r="G82" i="1" s="1"/>
</calcChain>
</file>

<file path=xl/sharedStrings.xml><?xml version="1.0" encoding="utf-8"?>
<sst xmlns="http://schemas.openxmlformats.org/spreadsheetml/2006/main" count="145" uniqueCount="99">
  <si>
    <t>Наименование</t>
  </si>
  <si>
    <t>Всего</t>
  </si>
  <si>
    <t>5 - Подпрограмма "Финансовое обеспечение системы организации медицинской помощи"</t>
  </si>
  <si>
    <t>2 - Подпрограмма "Развитие музейного дела в Московской области"</t>
  </si>
  <si>
    <t>3 - Подпрограмма "Развитие библиотечного дела в Московской области"</t>
  </si>
  <si>
    <t>4 - 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</si>
  <si>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6 - Подпрограмма "Развитие образования в сфере культуры Московской области"</t>
  </si>
  <si>
    <t>7 - Подпрограмма "Развитие архивного дела в Московской области"</t>
  </si>
  <si>
    <t>8 - Обеспечивающая подпрограмма</t>
  </si>
  <si>
    <t>9 - Подпрограмма "Развитие парков культуры и отдыха"</t>
  </si>
  <si>
    <t>1 - Подпрограмма "Дошкольное образование"</t>
  </si>
  <si>
    <t>2 - Подпрограмма "Общее образование"</t>
  </si>
  <si>
    <t>3 - Подпрограмма "Дополнительное образование, воспитание и психолого-социальное сопровождение детей"</t>
  </si>
  <si>
    <t>5 - Подпрограмма "Обеспечивающая подпрограмма"</t>
  </si>
  <si>
    <t>1 - Подпрограмма "Социальная поддержка граждан"</t>
  </si>
  <si>
    <t>2 - Подпрограмма "Доступная среда"</t>
  </si>
  <si>
    <t>3 - Подпрограмма "Развитие системы отдыха и оздоровления детей"</t>
  </si>
  <si>
    <t>5 - Обеспечивающая подпрограмма</t>
  </si>
  <si>
    <t>1 - Подпрограмма "Развитие физической культуры и спорта"</t>
  </si>
  <si>
    <t>2 - Подпрограмма "Развитие мелиорации земель сельскохозяйственного назначения"</t>
  </si>
  <si>
    <t>3 - Подпрограмма "Комплексное развитие сельских территорий"</t>
  </si>
  <si>
    <t>4 - Подпрограмма "Обеспечение эпизоотического и ветеринарно-санитарного благополучия и развития государственной ветеринарной службы"</t>
  </si>
  <si>
    <t>1 - Подпрограмма "Охрана окружающей среды"</t>
  </si>
  <si>
    <t>2 - Подпрограмма "Развитие водохозяйственного комплекса"</t>
  </si>
  <si>
    <t>4 - Подпрограмма "Развитие лесного хозяйства"</t>
  </si>
  <si>
    <t>1 - Подпрограмма "Профилактика преступлений и иных правонарушений"</t>
  </si>
  <si>
    <t>2 - 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</si>
  <si>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3 - 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</si>
  <si>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4 - Подпрограмма "Обеспечение пожарной безопасности на территории муниципального образования Московской области"</t>
  </si>
  <si>
    <t>5 - Подпрограмма "Обеспечение мероприятий гражданской обороны на территории муниципального образования Московской области"</t>
  </si>
  <si>
    <t>6 - Обеспечивающая подпрограмма</t>
  </si>
  <si>
    <t>1 - Подпрограмма "Создание условий для жилищного строительства""</t>
  </si>
  <si>
    <t>2 - Подпрограмма "Обеспечение жильем молодых семей"</t>
  </si>
  <si>
    <t>3 - 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</si>
  <si>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1 - Подпрограмма "Чистая вода"</t>
  </si>
  <si>
    <t>3 - Подпрограмма "Создание условий для обеспечения качественными коммунальными услугами"</t>
  </si>
  <si>
    <t>4 - Подпрограмма "Энергосбережение и повышение энергетической эффективности"</t>
  </si>
  <si>
    <t>6 - Подпрограмма "Развитие газификации"</t>
  </si>
  <si>
    <t>3 - Подпрограмма "Развитие малого и среднего предпринимательства"</t>
  </si>
  <si>
    <t>1 - Подпрограмма "Развитие имущественного комплекса"</t>
  </si>
  <si>
    <t>3 - Подпрограмма "Совершенствование муниципальной службы Московской области"</t>
  </si>
  <si>
    <t>1 - 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</si>
  <si>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3 - Подпрограмма "Эффективное местное самоуправление Московской области"</t>
  </si>
  <si>
    <t>4 - Подпрограмма "Молодежь Подмосковья"</t>
  </si>
  <si>
    <t>1 - Подпрограмма "Пассажирский транспорт общего пользования"</t>
  </si>
  <si>
    <t>2 - Подпрограмма "Дороги Подмосковья"</t>
  </si>
  <si>
    <t>1 - 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</si>
  <si>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2 - 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</si>
  <si>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2 - Подпрограмма "Реализация политики пространственного развития городского округа"</t>
  </si>
  <si>
    <t>1 - Подпрограмма "Комфортная городская среда"</t>
  </si>
  <si>
    <t>2 - Подпрограмма "Благоустройство территорий"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</si>
  <si>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</si>
  <si>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</si>
  <si>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Итого:</t>
  </si>
  <si>
    <t>(в рублях)</t>
  </si>
  <si>
    <t>5 - Подпрограмма "Региональная программа в области обращения с отходами, в том числе с твердыми коммунальными отходами"</t>
  </si>
  <si>
    <t>1 - Подпрограмма "Разработка Генерального плана городского округа"</t>
  </si>
  <si>
    <t>4 - Подпрограмма "Развитие потребительского рынка и услуг"</t>
  </si>
  <si>
    <t>Годовые бюджетные назначения в соответствии с отчетом об исполнении бюджета городского округа Лотошино на 2022 год</t>
  </si>
  <si>
    <t>Темп роста к соответствующему периоду предыдущего года, %</t>
  </si>
  <si>
    <t>исполнения годовых бюджетных назначений в соответствии с отчетом об исполнении бюджета городского округа Лотошино на 2022 год, %</t>
  </si>
  <si>
    <t>Код целевой статьи расходов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</si>
  <si>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</si>
  <si>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</si>
  <si>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</si>
  <si>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</si>
  <si>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</si>
  <si>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</si>
  <si>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</si>
  <si>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</si>
  <si>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</si>
  <si>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</si>
  <si>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</si>
  <si>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</si>
  <si>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</si>
  <si>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</si>
  <si>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</si>
  <si>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</si>
  <si>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 xml:space="preserve"> Муниципальная программа "Здравоохранение"</t>
  </si>
  <si>
    <t xml:space="preserve"> Муниципальная программа "Культура"</t>
  </si>
  <si>
    <t xml:space="preserve"> Муниципальная программа "Образование"</t>
  </si>
  <si>
    <t xml:space="preserve"> Муниципальная программа "Социальная защита населения"</t>
  </si>
  <si>
    <t xml:space="preserve"> 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</si>
  <si>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</si>
  <si>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</si>
  <si>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</si>
  <si>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</si>
  <si>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</si>
  <si>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</si>
  <si>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</si>
  <si>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</si>
  <si>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</si>
  <si>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</si>
  <si>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</si>
  <si>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</si>
  <si>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Сведения об исполнении бюджета городского округа Лотошино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01.01.2023 года)</t>
  </si>
  <si>
    <t>Фактически исполнено по состоянию на 01.01.2023</t>
  </si>
  <si>
    <t>Фактически исполнено по состоянию на 01.01.2022</t>
  </si>
  <si>
    <t>0100000000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</si>
</sst>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gt;=0.005]#,##0.00;[Red][&lt;=-0.005]\-#,##0.00;#,##0.00"/>
    <numFmt numFmtId="165" formatCode="#,##0.00_ ;[Red]\-#,##0.00\ "/>
    <numFmt numFmtId="166" formatCode="0.0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/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/>
    <xf numFmtId="166" fontId="1" fillId="0" borderId="0" xfId="0" applyNumberFormat="1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/>
    <xf numFmtId="166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0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/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zoomScaleNormal="100" zoomScaleSheetLayoutView="100" workbookViewId="0">
      <selection sqref="A1:G1"/>
    </sheetView>
  </sheetViews>
  <sheetFormatPr defaultRowHeight="15" x14ac:dyDescent="0.25"/>
  <cols>
    <col min="1" max="1" width="12" customWidth="1"/>
    <col min="2" max="2" width="41.7109375" customWidth="1"/>
    <col min="3" max="3" width="17.5703125" customWidth="1"/>
    <col min="4" max="4" width="15.140625" customWidth="1"/>
    <col min="5" max="5" width="18.28515625" style="10" customWidth="1"/>
    <col min="6" max="6" width="15.42578125" style="11" bestFit="1" customWidth="1"/>
    <col min="7" max="7" width="12" bestFit="1" customWidth="1"/>
  </cols>
  <sheetData>
    <row r="1" spans="1:8" ht="68.25" customHeight="1" x14ac:dyDescent="0.25">
      <c r="A1" s="35" t="s">
        <v>95</v>
      </c>
      <c r="B1" s="35"/>
      <c r="C1" s="35"/>
      <c r="D1" s="35"/>
      <c r="E1" s="35"/>
      <c r="F1" s="35"/>
      <c r="G1" s="35"/>
    </row>
    <row r="2" spans="1:8" ht="15" customHeight="1" x14ac:dyDescent="0.25">
      <c r="B2" s="1"/>
      <c r="C2" s="2"/>
      <c r="D2" s="2"/>
      <c r="E2" s="7"/>
    </row>
    <row r="3" spans="1:8" ht="15" customHeight="1" x14ac:dyDescent="0.25">
      <c r="B3" s="12" t="s">
        <v>54</v>
      </c>
      <c r="C3" s="3"/>
      <c r="D3" s="3"/>
      <c r="E3" s="8"/>
    </row>
    <row r="4" spans="1:8" ht="108" customHeight="1" x14ac:dyDescent="0.25">
      <c r="A4" s="34" t="s">
        <v>61</v>
      </c>
      <c r="B4" s="34" t="s">
        <v>0</v>
      </c>
      <c r="C4" s="17" t="s">
        <v>58</v>
      </c>
      <c r="D4" s="17" t="s">
        <v>96</v>
      </c>
      <c r="E4" s="36" t="s">
        <v>60</v>
      </c>
      <c r="F4" s="37" t="s">
        <v>97</v>
      </c>
      <c r="G4" s="36" t="s">
        <v>59</v>
      </c>
      <c r="H4" s="5"/>
    </row>
    <row r="5" spans="1:8" ht="15" hidden="1" customHeight="1" x14ac:dyDescent="0.25">
      <c r="A5" s="34"/>
      <c r="B5" s="34"/>
      <c r="C5" s="34" t="s">
        <v>1</v>
      </c>
      <c r="D5" s="34" t="s">
        <v>1</v>
      </c>
      <c r="E5" s="36"/>
      <c r="F5" s="37"/>
      <c r="G5" s="36"/>
    </row>
    <row r="6" spans="1:8" ht="33.75" hidden="1" customHeight="1" x14ac:dyDescent="0.25">
      <c r="A6" s="34"/>
      <c r="B6" s="34"/>
      <c r="C6" s="34"/>
      <c r="D6" s="34"/>
      <c r="E6" s="36"/>
      <c r="F6" s="37"/>
      <c r="G6" s="36"/>
    </row>
    <row r="7" spans="1:8" ht="30" customHeight="1" x14ac:dyDescent="0.25">
      <c r="A7" s="18" t="s">
        <v>98</v>
      </c>
      <c r="B7" s="14" t="s">
        <v>78</v>
      </c>
      <c r="C7" s="13">
        <v>226000</v>
      </c>
      <c r="D7" s="13">
        <v>226000</v>
      </c>
      <c r="E7" s="22">
        <v>100</v>
      </c>
      <c r="F7" s="13">
        <v>252000</v>
      </c>
      <c r="G7" s="22">
        <f t="shared" ref="G7:G54" si="0">D7/F7*100</f>
        <v>89.682539682539684</v>
      </c>
    </row>
    <row r="8" spans="1:8" ht="30" hidden="1" customHeight="1" x14ac:dyDescent="0.25">
      <c r="A8" s="18"/>
      <c r="B8" s="14" t="s">
        <v>2</v>
      </c>
      <c r="C8" s="13">
        <v>296000</v>
      </c>
      <c r="D8" s="13">
        <v>114000</v>
      </c>
      <c r="E8" s="22">
        <v>38.513513513513516</v>
      </c>
      <c r="F8" s="13">
        <v>162000</v>
      </c>
      <c r="G8" s="22">
        <f t="shared" si="0"/>
        <v>70.370370370370367</v>
      </c>
    </row>
    <row r="9" spans="1:8" ht="30" customHeight="1" x14ac:dyDescent="0.25">
      <c r="A9" s="18" t="s">
        <v>62</v>
      </c>
      <c r="B9" s="14" t="s">
        <v>79</v>
      </c>
      <c r="C9" s="13">
        <v>146530320.56</v>
      </c>
      <c r="D9" s="13">
        <v>145086697.53999999</v>
      </c>
      <c r="E9" s="22">
        <v>99.01</v>
      </c>
      <c r="F9" s="13">
        <v>147462815.78</v>
      </c>
      <c r="G9" s="22">
        <f t="shared" si="0"/>
        <v>98.388666168191889</v>
      </c>
    </row>
    <row r="10" spans="1:8" ht="30" hidden="1" customHeight="1" x14ac:dyDescent="0.25">
      <c r="A10" s="18"/>
      <c r="B10" s="14" t="s">
        <v>3</v>
      </c>
      <c r="C10" s="13">
        <v>6894799</v>
      </c>
      <c r="D10" s="13">
        <v>4497525.03</v>
      </c>
      <c r="E10" s="22">
        <v>65.230690988961399</v>
      </c>
      <c r="F10" s="13">
        <v>7418111.5899999999</v>
      </c>
      <c r="G10" s="22">
        <f t="shared" si="0"/>
        <v>60.628975116293716</v>
      </c>
    </row>
    <row r="11" spans="1:8" ht="30" hidden="1" customHeight="1" x14ac:dyDescent="0.25">
      <c r="A11" s="18"/>
      <c r="B11" s="14" t="s">
        <v>4</v>
      </c>
      <c r="C11" s="13">
        <v>20626682.899999999</v>
      </c>
      <c r="D11" s="13">
        <v>14234755.140000001</v>
      </c>
      <c r="E11" s="22">
        <v>69.01136362551054</v>
      </c>
      <c r="F11" s="13">
        <v>14716092.09</v>
      </c>
      <c r="G11" s="22">
        <f t="shared" si="0"/>
        <v>96.729179546742031</v>
      </c>
    </row>
    <row r="12" spans="1:8" ht="72.75" hidden="1" customHeight="1" x14ac:dyDescent="0.25">
      <c r="A12" s="18"/>
      <c r="B12" s="14" t="s">
        <v>5</v>
      </c>
      <c r="C12" s="13">
        <v>71500597</v>
      </c>
      <c r="D12" s="13">
        <v>49598732</v>
      </c>
      <c r="E12" s="22">
        <v>69.368276743199786</v>
      </c>
      <c r="F12" s="13">
        <v>46014810.119999997</v>
      </c>
      <c r="G12" s="22">
        <f t="shared" si="0"/>
        <v>107.78862690219442</v>
      </c>
    </row>
    <row r="13" spans="1:8" ht="54" hidden="1" customHeight="1" x14ac:dyDescent="0.25">
      <c r="A13" s="18"/>
      <c r="B13" s="14" t="s">
        <v>6</v>
      </c>
      <c r="C13" s="13">
        <v>18703744</v>
      </c>
      <c r="D13" s="13">
        <v>13260150</v>
      </c>
      <c r="E13" s="22">
        <v>70.895698743524292</v>
      </c>
      <c r="F13" s="13">
        <v>12939021</v>
      </c>
      <c r="G13" s="22">
        <f t="shared" si="0"/>
        <v>102.48186474077134</v>
      </c>
    </row>
    <row r="14" spans="1:8" ht="85.5" hidden="1" customHeight="1" x14ac:dyDescent="0.25">
      <c r="A14" s="18"/>
      <c r="B14" s="14" t="s">
        <v>7</v>
      </c>
      <c r="C14" s="13">
        <v>4134416.3</v>
      </c>
      <c r="D14" s="13">
        <v>2670710.06</v>
      </c>
      <c r="E14" s="22">
        <v>64.597028122204335</v>
      </c>
      <c r="F14" s="13">
        <v>2531694.44</v>
      </c>
      <c r="G14" s="22">
        <f t="shared" si="0"/>
        <v>105.49101099262201</v>
      </c>
    </row>
    <row r="15" spans="1:8" ht="30" hidden="1" customHeight="1" x14ac:dyDescent="0.25">
      <c r="A15" s="18"/>
      <c r="B15" s="14" t="s">
        <v>8</v>
      </c>
      <c r="C15" s="13">
        <v>7758005</v>
      </c>
      <c r="D15" s="13">
        <v>5371310.9299999997</v>
      </c>
      <c r="E15" s="22">
        <v>69.235724003787041</v>
      </c>
      <c r="F15" s="13">
        <v>5337494.33</v>
      </c>
      <c r="G15" s="22">
        <f t="shared" si="0"/>
        <v>100.63356694938166</v>
      </c>
    </row>
    <row r="16" spans="1:8" ht="50.25" hidden="1" customHeight="1" x14ac:dyDescent="0.25">
      <c r="A16" s="18"/>
      <c r="B16" s="14" t="s">
        <v>9</v>
      </c>
      <c r="C16" s="13">
        <v>15893636</v>
      </c>
      <c r="D16" s="13">
        <v>9150346.9800000004</v>
      </c>
      <c r="E16" s="22">
        <v>57.572395517300137</v>
      </c>
      <c r="F16" s="13">
        <v>4685672.9000000004</v>
      </c>
      <c r="G16" s="22">
        <f t="shared" si="0"/>
        <v>195.28352011084681</v>
      </c>
    </row>
    <row r="17" spans="1:7" ht="30" customHeight="1" x14ac:dyDescent="0.25">
      <c r="A17" s="18" t="s">
        <v>63</v>
      </c>
      <c r="B17" s="14" t="s">
        <v>80</v>
      </c>
      <c r="C17" s="13">
        <v>727162425.88999999</v>
      </c>
      <c r="D17" s="13">
        <v>641410567.49000001</v>
      </c>
      <c r="E17" s="22">
        <v>88.21</v>
      </c>
      <c r="F17" s="13">
        <v>389289192.07999998</v>
      </c>
      <c r="G17" s="22">
        <f t="shared" si="0"/>
        <v>164.76454536610623</v>
      </c>
    </row>
    <row r="18" spans="1:7" ht="65.25" hidden="1" customHeight="1" x14ac:dyDescent="0.25">
      <c r="A18" s="18"/>
      <c r="B18" s="14" t="s">
        <v>10</v>
      </c>
      <c r="C18" s="13">
        <v>39747482.710000001</v>
      </c>
      <c r="D18" s="13">
        <v>23989841.309999999</v>
      </c>
      <c r="E18" s="22">
        <v>60.355624241744586</v>
      </c>
      <c r="F18" s="13">
        <v>81509985.420000002</v>
      </c>
      <c r="G18" s="22">
        <f t="shared" si="0"/>
        <v>29.431782114039791</v>
      </c>
    </row>
    <row r="19" spans="1:7" ht="65.25" hidden="1" customHeight="1" x14ac:dyDescent="0.25">
      <c r="A19" s="18"/>
      <c r="B19" s="14" t="s">
        <v>11</v>
      </c>
      <c r="C19" s="13">
        <v>717732980.78999996</v>
      </c>
      <c r="D19" s="13">
        <v>375040550.98000002</v>
      </c>
      <c r="E19" s="22">
        <v>52.253492735863617</v>
      </c>
      <c r="F19" s="13">
        <f>178915983.56-1384540.16</f>
        <v>177531443.40000001</v>
      </c>
      <c r="G19" s="22">
        <f t="shared" si="0"/>
        <v>211.25302864517801</v>
      </c>
    </row>
    <row r="20" spans="1:7" ht="67.5" hidden="1" customHeight="1" x14ac:dyDescent="0.25">
      <c r="A20" s="18"/>
      <c r="B20" s="14" t="s">
        <v>12</v>
      </c>
      <c r="C20" s="13">
        <v>17832083</v>
      </c>
      <c r="D20" s="13">
        <v>11601077.58</v>
      </c>
      <c r="E20" s="22">
        <v>65.057332786080011</v>
      </c>
      <c r="F20" s="13">
        <v>9174815.3100000005</v>
      </c>
      <c r="G20" s="22">
        <f t="shared" si="0"/>
        <v>126.44480774839705</v>
      </c>
    </row>
    <row r="21" spans="1:7" ht="39.75" hidden="1" customHeight="1" x14ac:dyDescent="0.25">
      <c r="A21" s="18"/>
      <c r="B21" s="14" t="s">
        <v>13</v>
      </c>
      <c r="C21" s="13">
        <v>7355009.0899999999</v>
      </c>
      <c r="D21" s="13">
        <v>5022875.26</v>
      </c>
      <c r="E21" s="22">
        <v>68.291897379558506</v>
      </c>
      <c r="F21" s="13">
        <v>4374880.26</v>
      </c>
      <c r="G21" s="22">
        <f t="shared" si="0"/>
        <v>114.8117196697859</v>
      </c>
    </row>
    <row r="22" spans="1:7" ht="39.75" customHeight="1" x14ac:dyDescent="0.25">
      <c r="A22" s="18" t="s">
        <v>64</v>
      </c>
      <c r="B22" s="14" t="s">
        <v>81</v>
      </c>
      <c r="C22" s="13">
        <v>21410297.48</v>
      </c>
      <c r="D22" s="13">
        <v>21297232.039999999</v>
      </c>
      <c r="E22" s="22">
        <v>99.47</v>
      </c>
      <c r="F22" s="13">
        <v>29246660.07</v>
      </c>
      <c r="G22" s="22">
        <f t="shared" si="0"/>
        <v>72.819364635231665</v>
      </c>
    </row>
    <row r="23" spans="1:7" ht="39.75" hidden="1" customHeight="1" x14ac:dyDescent="0.25">
      <c r="A23" s="18" t="s">
        <v>63</v>
      </c>
      <c r="B23" s="14" t="s">
        <v>14</v>
      </c>
      <c r="C23" s="13">
        <v>23321428.48</v>
      </c>
      <c r="D23" s="13">
        <v>14294214.07</v>
      </c>
      <c r="E23" s="22">
        <v>61.292189208128647</v>
      </c>
      <c r="F23" s="13">
        <v>20825011.079999998</v>
      </c>
      <c r="G23" s="22">
        <f t="shared" si="0"/>
        <v>68.639646889445984</v>
      </c>
    </row>
    <row r="24" spans="1:7" ht="39.75" hidden="1" customHeight="1" x14ac:dyDescent="0.25">
      <c r="A24" s="18" t="s">
        <v>63</v>
      </c>
      <c r="B24" s="14" t="s">
        <v>15</v>
      </c>
      <c r="C24" s="13">
        <v>1064469</v>
      </c>
      <c r="D24" s="13">
        <v>1051124</v>
      </c>
      <c r="E24" s="22">
        <v>98.746323284191462</v>
      </c>
      <c r="F24" s="13">
        <v>36000</v>
      </c>
      <c r="G24" s="22">
        <f t="shared" si="0"/>
        <v>2919.7888888888892</v>
      </c>
    </row>
    <row r="25" spans="1:7" ht="39.75" hidden="1" customHeight="1" x14ac:dyDescent="0.25">
      <c r="A25" s="18" t="s">
        <v>63</v>
      </c>
      <c r="B25" s="14" t="s">
        <v>16</v>
      </c>
      <c r="C25" s="13">
        <v>1512400</v>
      </c>
      <c r="D25" s="13">
        <v>1512400</v>
      </c>
      <c r="E25" s="22">
        <v>100</v>
      </c>
      <c r="F25" s="13">
        <v>1355401.6</v>
      </c>
      <c r="G25" s="22">
        <f t="shared" si="0"/>
        <v>111.5831647240198</v>
      </c>
    </row>
    <row r="26" spans="1:7" ht="75" hidden="1" customHeight="1" x14ac:dyDescent="0.25">
      <c r="A26" s="18" t="s">
        <v>63</v>
      </c>
      <c r="B26" s="14" t="s">
        <v>17</v>
      </c>
      <c r="C26" s="13">
        <v>2288000</v>
      </c>
      <c r="D26" s="13">
        <v>1300931.25</v>
      </c>
      <c r="E26" s="22">
        <v>56.858883304195807</v>
      </c>
      <c r="F26" s="13">
        <v>1384540.1599999999</v>
      </c>
      <c r="G26" s="22">
        <f t="shared" si="0"/>
        <v>93.961250643679421</v>
      </c>
    </row>
    <row r="27" spans="1:7" ht="30" customHeight="1" x14ac:dyDescent="0.25">
      <c r="A27" s="18" t="s">
        <v>65</v>
      </c>
      <c r="B27" s="14" t="s">
        <v>82</v>
      </c>
      <c r="C27" s="13">
        <v>67217225</v>
      </c>
      <c r="D27" s="13">
        <v>66785921.149999999</v>
      </c>
      <c r="E27" s="22">
        <v>99.36</v>
      </c>
      <c r="F27" s="13">
        <v>63159340.560000002</v>
      </c>
      <c r="G27" s="22">
        <f t="shared" si="0"/>
        <v>105.74195448819611</v>
      </c>
    </row>
    <row r="28" spans="1:7" ht="30" hidden="1" customHeight="1" x14ac:dyDescent="0.25">
      <c r="A28" s="18" t="s">
        <v>63</v>
      </c>
      <c r="B28" s="14" t="s">
        <v>18</v>
      </c>
      <c r="C28" s="13">
        <v>67320625</v>
      </c>
      <c r="D28" s="13">
        <v>49582688.990000002</v>
      </c>
      <c r="E28" s="22">
        <v>73.651557735835055</v>
      </c>
      <c r="F28" s="13">
        <v>45443928.859999999</v>
      </c>
      <c r="G28" s="22">
        <f t="shared" si="0"/>
        <v>109.10739945648264</v>
      </c>
    </row>
    <row r="29" spans="1:7" ht="30" customHeight="1" x14ac:dyDescent="0.25">
      <c r="A29" s="18" t="s">
        <v>66</v>
      </c>
      <c r="B29" s="14" t="s">
        <v>83</v>
      </c>
      <c r="C29" s="13">
        <v>6592912.7000000002</v>
      </c>
      <c r="D29" s="13">
        <v>5912294.3300000001</v>
      </c>
      <c r="E29" s="22">
        <v>89.68</v>
      </c>
      <c r="F29" s="13">
        <v>46017572.68</v>
      </c>
      <c r="G29" s="22">
        <f t="shared" si="0"/>
        <v>12.847905670977692</v>
      </c>
    </row>
    <row r="30" spans="1:7" ht="30" hidden="1" customHeight="1" x14ac:dyDescent="0.25">
      <c r="A30" s="18" t="s">
        <v>63</v>
      </c>
      <c r="B30" s="14" t="s">
        <v>19</v>
      </c>
      <c r="C30" s="13">
        <v>3234659</v>
      </c>
      <c r="D30" s="13">
        <v>2832369.57</v>
      </c>
      <c r="E30" s="22">
        <v>87.563157971211183</v>
      </c>
      <c r="F30" s="13">
        <v>2192660.17</v>
      </c>
      <c r="G30" s="22">
        <f t="shared" si="0"/>
        <v>129.17503627568516</v>
      </c>
    </row>
    <row r="31" spans="1:7" ht="30" hidden="1" customHeight="1" x14ac:dyDescent="0.25">
      <c r="A31" s="18" t="s">
        <v>63</v>
      </c>
      <c r="B31" s="14" t="s">
        <v>20</v>
      </c>
      <c r="C31" s="13">
        <v>2612863.86</v>
      </c>
      <c r="D31" s="13">
        <v>1643352.94</v>
      </c>
      <c r="E31" s="22">
        <v>62.894702060749538</v>
      </c>
      <c r="F31" s="13">
        <v>17247274.32</v>
      </c>
      <c r="G31" s="22">
        <f t="shared" si="0"/>
        <v>9.5281892634731395</v>
      </c>
    </row>
    <row r="32" spans="1:7" ht="62.25" hidden="1" customHeight="1" x14ac:dyDescent="0.25">
      <c r="A32" s="18" t="s">
        <v>63</v>
      </c>
      <c r="B32" s="14" t="s">
        <v>21</v>
      </c>
      <c r="C32" s="13">
        <v>628000</v>
      </c>
      <c r="D32" s="13">
        <v>275385.76</v>
      </c>
      <c r="E32" s="22">
        <v>43.851235668789812</v>
      </c>
      <c r="F32" s="13">
        <v>260140.75</v>
      </c>
      <c r="G32" s="22">
        <f t="shared" si="0"/>
        <v>105.86029293757322</v>
      </c>
    </row>
    <row r="33" spans="1:7" ht="37.5" customHeight="1" x14ac:dyDescent="0.25">
      <c r="A33" s="18" t="s">
        <v>67</v>
      </c>
      <c r="B33" s="14" t="s">
        <v>84</v>
      </c>
      <c r="C33" s="13">
        <v>5908919.5099999998</v>
      </c>
      <c r="D33" s="13">
        <v>5893885.6799999997</v>
      </c>
      <c r="E33" s="22">
        <v>99.75</v>
      </c>
      <c r="F33" s="13">
        <v>6484789.4500000002</v>
      </c>
      <c r="G33" s="22">
        <f t="shared" si="0"/>
        <v>90.887849566187526</v>
      </c>
    </row>
    <row r="34" spans="1:7" ht="37.5" hidden="1" customHeight="1" x14ac:dyDescent="0.25">
      <c r="A34" s="18" t="s">
        <v>63</v>
      </c>
      <c r="B34" s="14" t="s">
        <v>22</v>
      </c>
      <c r="C34" s="13">
        <v>166713</v>
      </c>
      <c r="D34" s="13">
        <v>136013</v>
      </c>
      <c r="E34" s="22">
        <v>81.585119336824363</v>
      </c>
      <c r="F34" s="13">
        <v>107225</v>
      </c>
      <c r="G34" s="22">
        <f t="shared" si="0"/>
        <v>126.84821636745163</v>
      </c>
    </row>
    <row r="35" spans="1:7" ht="30" hidden="1" customHeight="1" x14ac:dyDescent="0.25">
      <c r="A35" s="18" t="s">
        <v>63</v>
      </c>
      <c r="B35" s="14" t="s">
        <v>23</v>
      </c>
      <c r="C35" s="13">
        <v>1359337</v>
      </c>
      <c r="D35" s="13">
        <v>825417.68</v>
      </c>
      <c r="E35" s="22">
        <v>60.722078483849117</v>
      </c>
      <c r="F35" s="13">
        <v>457998</v>
      </c>
      <c r="G35" s="22">
        <f t="shared" si="0"/>
        <v>180.22298787330951</v>
      </c>
    </row>
    <row r="36" spans="1:7" ht="30" hidden="1" customHeight="1" x14ac:dyDescent="0.25">
      <c r="A36" s="18" t="s">
        <v>63</v>
      </c>
      <c r="B36" s="14" t="s">
        <v>24</v>
      </c>
      <c r="C36" s="13">
        <v>932375</v>
      </c>
      <c r="D36" s="13">
        <v>674891</v>
      </c>
      <c r="E36" s="22">
        <v>72.384072932028417</v>
      </c>
      <c r="F36" s="13">
        <v>630559</v>
      </c>
      <c r="G36" s="22">
        <f t="shared" si="0"/>
        <v>107.03058714569136</v>
      </c>
    </row>
    <row r="37" spans="1:7" ht="41.25" hidden="1" customHeight="1" x14ac:dyDescent="0.25">
      <c r="A37" s="18" t="s">
        <v>63</v>
      </c>
      <c r="B37" s="14" t="s">
        <v>55</v>
      </c>
      <c r="C37" s="13">
        <v>4000000</v>
      </c>
      <c r="D37" s="13">
        <v>0</v>
      </c>
      <c r="E37" s="22">
        <v>0</v>
      </c>
      <c r="F37" s="13">
        <v>3625358.1</v>
      </c>
      <c r="G37" s="22">
        <f t="shared" si="0"/>
        <v>0</v>
      </c>
    </row>
    <row r="38" spans="1:7" ht="45.75" customHeight="1" x14ac:dyDescent="0.25">
      <c r="A38" s="18" t="s">
        <v>68</v>
      </c>
      <c r="B38" s="14" t="s">
        <v>85</v>
      </c>
      <c r="C38" s="13">
        <v>17397284</v>
      </c>
      <c r="D38" s="13">
        <v>16012468.93</v>
      </c>
      <c r="E38" s="22">
        <v>92.04</v>
      </c>
      <c r="F38" s="13">
        <v>15496961.470000001</v>
      </c>
      <c r="G38" s="22">
        <f t="shared" si="0"/>
        <v>103.3265066897014</v>
      </c>
    </row>
    <row r="39" spans="1:7" ht="45.75" hidden="1" customHeight="1" x14ac:dyDescent="0.25">
      <c r="A39" s="18" t="s">
        <v>63</v>
      </c>
      <c r="B39" s="14" t="s">
        <v>25</v>
      </c>
      <c r="C39" s="13">
        <v>10066576</v>
      </c>
      <c r="D39" s="13">
        <v>7779545.8899999997</v>
      </c>
      <c r="E39" s="22">
        <v>77.280953225803884</v>
      </c>
      <c r="F39" s="13">
        <v>5548598.5300000003</v>
      </c>
      <c r="G39" s="22">
        <f t="shared" si="0"/>
        <v>140.20740278716829</v>
      </c>
    </row>
    <row r="40" spans="1:7" ht="75.75" hidden="1" customHeight="1" x14ac:dyDescent="0.25">
      <c r="A40" s="18" t="s">
        <v>63</v>
      </c>
      <c r="B40" s="14" t="s">
        <v>26</v>
      </c>
      <c r="C40" s="13">
        <v>4214975.55</v>
      </c>
      <c r="D40" s="13">
        <v>3219706.55</v>
      </c>
      <c r="E40" s="22">
        <v>76.387312614423109</v>
      </c>
      <c r="F40" s="13">
        <v>2758918.15</v>
      </c>
      <c r="G40" s="22">
        <f t="shared" si="0"/>
        <v>116.70177855765674</v>
      </c>
    </row>
    <row r="41" spans="1:7" ht="63.75" hidden="1" customHeight="1" x14ac:dyDescent="0.25">
      <c r="A41" s="18" t="s">
        <v>63</v>
      </c>
      <c r="B41" s="14" t="s">
        <v>27</v>
      </c>
      <c r="C41" s="13">
        <v>949000</v>
      </c>
      <c r="D41" s="13">
        <v>713141.15</v>
      </c>
      <c r="E41" s="22">
        <v>75.146591148577457</v>
      </c>
      <c r="F41" s="13">
        <v>476460</v>
      </c>
      <c r="G41" s="22">
        <f t="shared" si="0"/>
        <v>149.67492549217144</v>
      </c>
    </row>
    <row r="42" spans="1:7" ht="54" hidden="1" customHeight="1" x14ac:dyDescent="0.25">
      <c r="A42" s="18" t="s">
        <v>63</v>
      </c>
      <c r="B42" s="14" t="s">
        <v>28</v>
      </c>
      <c r="C42" s="13">
        <v>2413422.4500000002</v>
      </c>
      <c r="D42" s="13">
        <v>1046484</v>
      </c>
      <c r="E42" s="22">
        <v>43.360995502465798</v>
      </c>
      <c r="F42" s="13">
        <v>593639.84</v>
      </c>
      <c r="G42" s="22">
        <f t="shared" si="0"/>
        <v>176.28264302476734</v>
      </c>
    </row>
    <row r="43" spans="1:7" ht="60.75" hidden="1" customHeight="1" x14ac:dyDescent="0.25">
      <c r="A43" s="18" t="s">
        <v>63</v>
      </c>
      <c r="B43" s="14" t="s">
        <v>29</v>
      </c>
      <c r="C43" s="13">
        <v>390000</v>
      </c>
      <c r="D43" s="13">
        <v>388560</v>
      </c>
      <c r="E43" s="22">
        <v>99.630769230769232</v>
      </c>
      <c r="F43" s="13">
        <v>73000</v>
      </c>
      <c r="G43" s="22">
        <f t="shared" si="0"/>
        <v>532.27397260273972</v>
      </c>
    </row>
    <row r="44" spans="1:7" ht="31.5" hidden="1" customHeight="1" x14ac:dyDescent="0.25">
      <c r="A44" s="18" t="s">
        <v>63</v>
      </c>
      <c r="B44" s="14" t="s">
        <v>30</v>
      </c>
      <c r="C44" s="13">
        <v>839000</v>
      </c>
      <c r="D44" s="13">
        <v>280570.78000000003</v>
      </c>
      <c r="E44" s="22">
        <v>33.441094159713948</v>
      </c>
      <c r="F44" s="13">
        <v>0</v>
      </c>
      <c r="G44" s="22" t="e">
        <f t="shared" si="0"/>
        <v>#DIV/0!</v>
      </c>
    </row>
    <row r="45" spans="1:7" ht="30.75" customHeight="1" x14ac:dyDescent="0.25">
      <c r="A45" s="18" t="s">
        <v>69</v>
      </c>
      <c r="B45" s="14" t="s">
        <v>86</v>
      </c>
      <c r="C45" s="13">
        <v>9104960.75</v>
      </c>
      <c r="D45" s="13">
        <v>9028085.7200000007</v>
      </c>
      <c r="E45" s="22">
        <v>99.16</v>
      </c>
      <c r="F45" s="13">
        <v>11124144.199999999</v>
      </c>
      <c r="G45" s="22">
        <f t="shared" si="0"/>
        <v>81.157575429487878</v>
      </c>
    </row>
    <row r="46" spans="1:7" ht="50.25" hidden="1" customHeight="1" x14ac:dyDescent="0.25">
      <c r="A46" s="18" t="s">
        <v>63</v>
      </c>
      <c r="B46" s="14" t="s">
        <v>31</v>
      </c>
      <c r="C46" s="13">
        <v>495000</v>
      </c>
      <c r="D46" s="13">
        <v>303903.23</v>
      </c>
      <c r="E46" s="22">
        <v>61.394591919191924</v>
      </c>
      <c r="F46" s="13">
        <v>94800</v>
      </c>
      <c r="G46" s="22">
        <f t="shared" si="0"/>
        <v>320.57302742616031</v>
      </c>
    </row>
    <row r="47" spans="1:7" ht="34.5" hidden="1" customHeight="1" x14ac:dyDescent="0.25">
      <c r="A47" s="18" t="s">
        <v>63</v>
      </c>
      <c r="B47" s="14" t="s">
        <v>32</v>
      </c>
      <c r="C47" s="13">
        <v>5180000</v>
      </c>
      <c r="D47" s="13">
        <v>5179828.5</v>
      </c>
      <c r="E47" s="22">
        <v>99.996689189189198</v>
      </c>
      <c r="F47" s="13">
        <v>4365177.5999999996</v>
      </c>
      <c r="G47" s="22">
        <f t="shared" si="0"/>
        <v>118.66249153299056</v>
      </c>
    </row>
    <row r="48" spans="1:7" ht="64.5" hidden="1" customHeight="1" x14ac:dyDescent="0.25">
      <c r="A48" s="18" t="s">
        <v>63</v>
      </c>
      <c r="B48" s="14" t="s">
        <v>33</v>
      </c>
      <c r="C48" s="13">
        <v>3634000</v>
      </c>
      <c r="D48" s="13">
        <v>3429228</v>
      </c>
      <c r="E48" s="22">
        <v>94.36510731975784</v>
      </c>
      <c r="F48" s="13">
        <v>6522338.46</v>
      </c>
      <c r="G48" s="22">
        <f t="shared" si="0"/>
        <v>52.576664351760741</v>
      </c>
    </row>
    <row r="49" spans="1:7" ht="42" customHeight="1" x14ac:dyDescent="0.25">
      <c r="A49" s="18" t="s">
        <v>70</v>
      </c>
      <c r="B49" s="14" t="s">
        <v>87</v>
      </c>
      <c r="C49" s="13">
        <v>46783694.43</v>
      </c>
      <c r="D49" s="13">
        <v>46631510.289999999</v>
      </c>
      <c r="E49" s="22">
        <v>99.67</v>
      </c>
      <c r="F49" s="13">
        <v>66744471.969999999</v>
      </c>
      <c r="G49" s="22">
        <f t="shared" si="0"/>
        <v>69.865726574269289</v>
      </c>
    </row>
    <row r="50" spans="1:7" ht="30.75" hidden="1" customHeight="1" x14ac:dyDescent="0.25">
      <c r="A50" s="18" t="s">
        <v>63</v>
      </c>
      <c r="B50" s="14" t="s">
        <v>34</v>
      </c>
      <c r="C50" s="13">
        <v>739500</v>
      </c>
      <c r="D50" s="13">
        <v>106463.21</v>
      </c>
      <c r="E50" s="22">
        <v>14.396647734956053</v>
      </c>
      <c r="F50" s="13">
        <v>650864.62</v>
      </c>
      <c r="G50" s="22">
        <f t="shared" si="0"/>
        <v>16.357197292426189</v>
      </c>
    </row>
    <row r="51" spans="1:7" ht="41.25" hidden="1" customHeight="1" x14ac:dyDescent="0.25">
      <c r="A51" s="18" t="s">
        <v>63</v>
      </c>
      <c r="B51" s="14" t="s">
        <v>35</v>
      </c>
      <c r="C51" s="13">
        <v>31972500</v>
      </c>
      <c r="D51" s="13">
        <v>30473000</v>
      </c>
      <c r="E51" s="22">
        <v>95.31003205880053</v>
      </c>
      <c r="F51" s="13">
        <v>691021</v>
      </c>
      <c r="G51" s="22">
        <f t="shared" si="0"/>
        <v>4409.8515095778566</v>
      </c>
    </row>
    <row r="52" spans="1:7" ht="30" hidden="1" customHeight="1" x14ac:dyDescent="0.25">
      <c r="A52" s="18" t="s">
        <v>63</v>
      </c>
      <c r="B52" s="14" t="s">
        <v>36</v>
      </c>
      <c r="C52" s="13">
        <v>1805000</v>
      </c>
      <c r="D52" s="13">
        <v>598383.55000000005</v>
      </c>
      <c r="E52" s="22">
        <v>33.151443213296403</v>
      </c>
      <c r="F52" s="13">
        <v>303786.26</v>
      </c>
      <c r="G52" s="22">
        <f t="shared" si="0"/>
        <v>196.97518577699992</v>
      </c>
    </row>
    <row r="53" spans="1:7" ht="30" hidden="1" customHeight="1" x14ac:dyDescent="0.25">
      <c r="A53" s="18" t="s">
        <v>63</v>
      </c>
      <c r="B53" s="14" t="s">
        <v>37</v>
      </c>
      <c r="C53" s="13">
        <v>2722500</v>
      </c>
      <c r="D53" s="13">
        <v>2722500</v>
      </c>
      <c r="E53" s="22">
        <v>100</v>
      </c>
      <c r="F53" s="13">
        <v>24500</v>
      </c>
      <c r="G53" s="22">
        <f t="shared" si="0"/>
        <v>11112.244897959185</v>
      </c>
    </row>
    <row r="54" spans="1:7" ht="30" hidden="1" customHeight="1" x14ac:dyDescent="0.25">
      <c r="A54" s="18" t="s">
        <v>63</v>
      </c>
      <c r="B54" s="14" t="s">
        <v>8</v>
      </c>
      <c r="C54" s="13">
        <v>34000</v>
      </c>
      <c r="D54" s="13">
        <v>0</v>
      </c>
      <c r="E54" s="22">
        <v>0</v>
      </c>
      <c r="F54" s="13">
        <f>469040.3-469040.3</f>
        <v>0</v>
      </c>
      <c r="G54" s="22" t="e">
        <f t="shared" si="0"/>
        <v>#DIV/0!</v>
      </c>
    </row>
    <row r="55" spans="1:7" ht="30" customHeight="1" x14ac:dyDescent="0.25">
      <c r="A55" s="18" t="s">
        <v>71</v>
      </c>
      <c r="B55" s="14" t="s">
        <v>88</v>
      </c>
      <c r="C55" s="13">
        <v>200000</v>
      </c>
      <c r="D55" s="13">
        <v>200000</v>
      </c>
      <c r="E55" s="22">
        <v>100</v>
      </c>
      <c r="F55" s="13">
        <v>318780</v>
      </c>
      <c r="G55" s="22">
        <v>0</v>
      </c>
    </row>
    <row r="56" spans="1:7" ht="41.25" hidden="1" customHeight="1" x14ac:dyDescent="0.25">
      <c r="A56" s="18" t="s">
        <v>63</v>
      </c>
      <c r="B56" s="14" t="s">
        <v>38</v>
      </c>
      <c r="C56" s="13">
        <v>200000</v>
      </c>
      <c r="D56" s="13">
        <v>0</v>
      </c>
      <c r="E56" s="22">
        <v>0</v>
      </c>
      <c r="F56" s="13">
        <v>0</v>
      </c>
      <c r="G56" s="22" t="e">
        <f t="shared" ref="G56:G73" si="1">D56/F56*100</f>
        <v>#DIV/0!</v>
      </c>
    </row>
    <row r="57" spans="1:7" ht="41.25" hidden="1" customHeight="1" x14ac:dyDescent="0.25">
      <c r="A57" s="18" t="s">
        <v>63</v>
      </c>
      <c r="B57" s="14" t="s">
        <v>57</v>
      </c>
      <c r="C57" s="13"/>
      <c r="D57" s="13"/>
      <c r="E57" s="22"/>
      <c r="F57" s="13">
        <f>92400-92400</f>
        <v>0</v>
      </c>
      <c r="G57" s="22" t="e">
        <f t="shared" si="1"/>
        <v>#DIV/0!</v>
      </c>
    </row>
    <row r="58" spans="1:7" s="30" customFormat="1" ht="30" customHeight="1" x14ac:dyDescent="0.25">
      <c r="A58" s="26" t="s">
        <v>72</v>
      </c>
      <c r="B58" s="27" t="s">
        <v>89</v>
      </c>
      <c r="C58" s="28">
        <v>134675939.08000001</v>
      </c>
      <c r="D58" s="28">
        <v>127908222.18000001</v>
      </c>
      <c r="E58" s="29">
        <v>94.97</v>
      </c>
      <c r="F58" s="28">
        <v>126884192.55</v>
      </c>
      <c r="G58" s="29">
        <f t="shared" si="1"/>
        <v>100.80705847546491</v>
      </c>
    </row>
    <row r="59" spans="1:7" s="30" customFormat="1" ht="54" hidden="1" customHeight="1" x14ac:dyDescent="0.25">
      <c r="A59" s="26" t="s">
        <v>63</v>
      </c>
      <c r="B59" s="27" t="s">
        <v>39</v>
      </c>
      <c r="C59" s="28">
        <v>25877376.870000001</v>
      </c>
      <c r="D59" s="28">
        <v>13992168.18</v>
      </c>
      <c r="E59" s="29">
        <v>54.07104533930297</v>
      </c>
      <c r="F59" s="28">
        <v>26392922.91</v>
      </c>
      <c r="G59" s="29">
        <f t="shared" si="1"/>
        <v>53.014848820319614</v>
      </c>
    </row>
    <row r="60" spans="1:7" s="30" customFormat="1" ht="30" hidden="1" customHeight="1" x14ac:dyDescent="0.25">
      <c r="A60" s="26" t="s">
        <v>63</v>
      </c>
      <c r="B60" s="27" t="s">
        <v>40</v>
      </c>
      <c r="C60" s="28">
        <v>350000</v>
      </c>
      <c r="D60" s="28">
        <v>31000</v>
      </c>
      <c r="E60" s="29">
        <v>8.8571428571428559</v>
      </c>
      <c r="F60" s="28">
        <v>59800</v>
      </c>
      <c r="G60" s="29">
        <f t="shared" si="1"/>
        <v>51.83946488294314</v>
      </c>
    </row>
    <row r="61" spans="1:7" s="30" customFormat="1" ht="30" hidden="1" customHeight="1" x14ac:dyDescent="0.25">
      <c r="A61" s="26" t="s">
        <v>63</v>
      </c>
      <c r="B61" s="27" t="s">
        <v>17</v>
      </c>
      <c r="C61" s="28">
        <v>109499738.17</v>
      </c>
      <c r="D61" s="28">
        <v>72116813.909999996</v>
      </c>
      <c r="E61" s="29">
        <v>65.860261508605205</v>
      </c>
      <c r="F61" s="28">
        <f>66721882.68+92400</f>
        <v>66814282.68</v>
      </c>
      <c r="G61" s="29">
        <f t="shared" si="1"/>
        <v>107.93622413847636</v>
      </c>
    </row>
    <row r="62" spans="1:7" s="30" customFormat="1" ht="69" customHeight="1" x14ac:dyDescent="0.25">
      <c r="A62" s="26" t="s">
        <v>73</v>
      </c>
      <c r="B62" s="27" t="s">
        <v>90</v>
      </c>
      <c r="C62" s="28">
        <v>34035388</v>
      </c>
      <c r="D62" s="28">
        <v>30937279.309999999</v>
      </c>
      <c r="E62" s="29">
        <v>90.9</v>
      </c>
      <c r="F62" s="28">
        <v>18049093.370000001</v>
      </c>
      <c r="G62" s="29">
        <f t="shared" si="1"/>
        <v>171.40627884069724</v>
      </c>
    </row>
    <row r="63" spans="1:7" ht="63" hidden="1" customHeight="1" x14ac:dyDescent="0.25">
      <c r="A63" s="18" t="s">
        <v>63</v>
      </c>
      <c r="B63" s="14" t="s">
        <v>41</v>
      </c>
      <c r="C63" s="13">
        <v>3368000</v>
      </c>
      <c r="D63" s="13">
        <v>3034545</v>
      </c>
      <c r="E63" s="22">
        <v>90.099317102137761</v>
      </c>
      <c r="F63" s="13">
        <v>1765545.47</v>
      </c>
      <c r="G63" s="22">
        <f t="shared" si="1"/>
        <v>171.87577729164914</v>
      </c>
    </row>
    <row r="64" spans="1:7" ht="51.75" hidden="1" customHeight="1" x14ac:dyDescent="0.25">
      <c r="A64" s="18" t="s">
        <v>63</v>
      </c>
      <c r="B64" s="14" t="s">
        <v>42</v>
      </c>
      <c r="C64" s="13">
        <v>14091000</v>
      </c>
      <c r="D64" s="13">
        <v>0</v>
      </c>
      <c r="E64" s="22">
        <v>0</v>
      </c>
      <c r="F64" s="13">
        <v>3873682.43</v>
      </c>
      <c r="G64" s="22">
        <f t="shared" si="1"/>
        <v>0</v>
      </c>
    </row>
    <row r="65" spans="1:7" ht="51.75" hidden="1" customHeight="1" x14ac:dyDescent="0.25">
      <c r="A65" s="18" t="s">
        <v>63</v>
      </c>
      <c r="B65" s="14" t="s">
        <v>43</v>
      </c>
      <c r="C65" s="13">
        <v>13918888</v>
      </c>
      <c r="D65" s="13">
        <v>5914936</v>
      </c>
      <c r="E65" s="22">
        <v>42.495751097357775</v>
      </c>
      <c r="F65" s="13">
        <v>3901718</v>
      </c>
      <c r="G65" s="22">
        <f t="shared" si="1"/>
        <v>151.59824467068097</v>
      </c>
    </row>
    <row r="66" spans="1:7" ht="30" hidden="1" customHeight="1" x14ac:dyDescent="0.25">
      <c r="A66" s="18" t="s">
        <v>63</v>
      </c>
      <c r="B66" s="14" t="s">
        <v>17</v>
      </c>
      <c r="C66" s="13">
        <v>1494000</v>
      </c>
      <c r="D66" s="13">
        <v>641191.66</v>
      </c>
      <c r="E66" s="22">
        <v>42.917781793842039</v>
      </c>
      <c r="F66" s="13">
        <v>652020.15</v>
      </c>
      <c r="G66" s="22">
        <f t="shared" si="1"/>
        <v>98.339239975942462</v>
      </c>
    </row>
    <row r="67" spans="1:7" ht="42.75" customHeight="1" x14ac:dyDescent="0.25">
      <c r="A67" s="18" t="s">
        <v>74</v>
      </c>
      <c r="B67" s="14" t="s">
        <v>91</v>
      </c>
      <c r="C67" s="13">
        <v>98797182</v>
      </c>
      <c r="D67" s="13">
        <v>94051899.829999998</v>
      </c>
      <c r="E67" s="22">
        <v>95.2</v>
      </c>
      <c r="F67" s="13">
        <v>125776466.13</v>
      </c>
      <c r="G67" s="22">
        <f t="shared" si="1"/>
        <v>74.777025244762299</v>
      </c>
    </row>
    <row r="68" spans="1:7" ht="39.75" hidden="1" customHeight="1" x14ac:dyDescent="0.25">
      <c r="A68" s="18" t="s">
        <v>63</v>
      </c>
      <c r="B68" s="14" t="s">
        <v>44</v>
      </c>
      <c r="C68" s="13">
        <v>42903180</v>
      </c>
      <c r="D68" s="13">
        <v>33230835.07</v>
      </c>
      <c r="E68" s="22">
        <v>77.455412559162284</v>
      </c>
      <c r="F68" s="13">
        <v>36115309.189999998</v>
      </c>
      <c r="G68" s="22">
        <f t="shared" si="1"/>
        <v>92.013154020570639</v>
      </c>
    </row>
    <row r="69" spans="1:7" ht="39.75" hidden="1" customHeight="1" x14ac:dyDescent="0.25">
      <c r="A69" s="18" t="s">
        <v>63</v>
      </c>
      <c r="B69" s="14" t="s">
        <v>45</v>
      </c>
      <c r="C69" s="13">
        <v>58888256</v>
      </c>
      <c r="D69" s="13">
        <v>19895416.670000002</v>
      </c>
      <c r="E69" s="22">
        <v>33.785032910466903</v>
      </c>
      <c r="F69" s="13">
        <v>32640921.129999999</v>
      </c>
      <c r="G69" s="22">
        <f t="shared" si="1"/>
        <v>60.952375059398335</v>
      </c>
    </row>
    <row r="70" spans="1:7" ht="30" customHeight="1" x14ac:dyDescent="0.25">
      <c r="A70" s="18" t="s">
        <v>75</v>
      </c>
      <c r="B70" s="14" t="s">
        <v>92</v>
      </c>
      <c r="C70" s="13">
        <v>23049629.43</v>
      </c>
      <c r="D70" s="13">
        <v>22654296.780000001</v>
      </c>
      <c r="E70" s="22">
        <v>98.28</v>
      </c>
      <c r="F70" s="13">
        <v>26410316.59</v>
      </c>
      <c r="G70" s="22">
        <f t="shared" si="1"/>
        <v>85.778209824935686</v>
      </c>
    </row>
    <row r="71" spans="1:7" ht="96.75" hidden="1" customHeight="1" x14ac:dyDescent="0.25">
      <c r="A71" s="18" t="s">
        <v>63</v>
      </c>
      <c r="B71" s="14" t="s">
        <v>46</v>
      </c>
      <c r="C71" s="13">
        <v>19234327</v>
      </c>
      <c r="D71" s="13">
        <v>14488999</v>
      </c>
      <c r="E71" s="22">
        <v>75.328858659832491</v>
      </c>
      <c r="F71" s="13">
        <v>11897410</v>
      </c>
      <c r="G71" s="22">
        <f t="shared" si="1"/>
        <v>121.78279978583575</v>
      </c>
    </row>
    <row r="72" spans="1:7" ht="56.25" hidden="1" customHeight="1" x14ac:dyDescent="0.25">
      <c r="A72" s="18" t="s">
        <v>63</v>
      </c>
      <c r="B72" s="14" t="s">
        <v>47</v>
      </c>
      <c r="C72" s="13">
        <v>3929757.89</v>
      </c>
      <c r="D72" s="13">
        <v>2232013.84</v>
      </c>
      <c r="E72" s="22">
        <v>56.797744351624665</v>
      </c>
      <c r="F72" s="13">
        <v>4252704.5</v>
      </c>
      <c r="G72" s="22">
        <f t="shared" si="1"/>
        <v>52.484573992855601</v>
      </c>
    </row>
    <row r="73" spans="1:7" ht="30" customHeight="1" x14ac:dyDescent="0.25">
      <c r="A73" s="18" t="s">
        <v>76</v>
      </c>
      <c r="B73" s="14" t="s">
        <v>93</v>
      </c>
      <c r="C73" s="13">
        <v>1347000</v>
      </c>
      <c r="D73" s="13">
        <v>1337611.03</v>
      </c>
      <c r="E73" s="22">
        <v>99.3</v>
      </c>
      <c r="F73" s="13">
        <v>1330964.79</v>
      </c>
      <c r="G73" s="22">
        <f t="shared" si="1"/>
        <v>100.49935505807032</v>
      </c>
    </row>
    <row r="74" spans="1:7" s="11" customFormat="1" ht="35.25" hidden="1" customHeight="1" x14ac:dyDescent="0.25">
      <c r="A74" s="18" t="s">
        <v>63</v>
      </c>
      <c r="B74" s="14" t="s">
        <v>56</v>
      </c>
      <c r="C74" s="13"/>
      <c r="D74" s="13"/>
      <c r="E74" s="22"/>
      <c r="F74" s="13">
        <v>195000</v>
      </c>
      <c r="G74" s="22"/>
    </row>
    <row r="75" spans="1:7" ht="30" hidden="1" customHeight="1" x14ac:dyDescent="0.25">
      <c r="A75" s="18" t="s">
        <v>63</v>
      </c>
      <c r="B75" s="14" t="s">
        <v>48</v>
      </c>
      <c r="C75" s="13">
        <v>1349000</v>
      </c>
      <c r="D75" s="13">
        <v>1136756.3899999999</v>
      </c>
      <c r="E75" s="22">
        <v>84.266596738324679</v>
      </c>
      <c r="F75" s="13">
        <v>642272.04</v>
      </c>
      <c r="G75" s="22">
        <f t="shared" ref="G75:G82" si="2">D75/F75*100</f>
        <v>176.98986086954679</v>
      </c>
    </row>
    <row r="76" spans="1:7" ht="30" customHeight="1" x14ac:dyDescent="0.25">
      <c r="A76" s="18" t="s">
        <v>77</v>
      </c>
      <c r="B76" s="14" t="s">
        <v>94</v>
      </c>
      <c r="C76" s="13">
        <v>118145318.79000001</v>
      </c>
      <c r="D76" s="13">
        <v>112855276.17</v>
      </c>
      <c r="E76" s="22">
        <v>95.52</v>
      </c>
      <c r="F76" s="13">
        <v>139160676.18000001</v>
      </c>
      <c r="G76" s="22">
        <f t="shared" si="2"/>
        <v>81.097102477445006</v>
      </c>
    </row>
    <row r="77" spans="1:7" ht="53.25" hidden="1" customHeight="1" x14ac:dyDescent="0.25">
      <c r="A77" s="19"/>
      <c r="B77" s="20" t="s">
        <v>49</v>
      </c>
      <c r="C77" s="15">
        <v>33822922.789999999</v>
      </c>
      <c r="D77" s="15">
        <v>7801461.9100000001</v>
      </c>
      <c r="E77" s="23">
        <v>23.065605413339856</v>
      </c>
      <c r="F77" s="25">
        <v>23687447.460000001</v>
      </c>
      <c r="G77" s="24">
        <f t="shared" si="2"/>
        <v>32.935004597578533</v>
      </c>
    </row>
    <row r="78" spans="1:7" ht="30" hidden="1" customHeight="1" x14ac:dyDescent="0.25">
      <c r="A78" s="19"/>
      <c r="B78" s="20" t="s">
        <v>50</v>
      </c>
      <c r="C78" s="15">
        <v>82685316</v>
      </c>
      <c r="D78" s="15">
        <v>52775059.369999997</v>
      </c>
      <c r="E78" s="23">
        <v>63.826398595368495</v>
      </c>
      <c r="F78" s="25">
        <v>53767581.049999997</v>
      </c>
      <c r="G78" s="24">
        <f t="shared" si="2"/>
        <v>98.154051827109299</v>
      </c>
    </row>
    <row r="79" spans="1:7" ht="64.5" hidden="1" customHeight="1" x14ac:dyDescent="0.25">
      <c r="A79" s="19"/>
      <c r="B79" s="20" t="s">
        <v>17</v>
      </c>
      <c r="C79" s="15">
        <v>633000</v>
      </c>
      <c r="D79" s="15">
        <v>293669.03000000003</v>
      </c>
      <c r="E79" s="23">
        <v>46.393211690363358</v>
      </c>
      <c r="F79" s="25">
        <v>469040.3</v>
      </c>
      <c r="G79" s="24">
        <f t="shared" si="2"/>
        <v>62.610617893601052</v>
      </c>
    </row>
    <row r="80" spans="1:7" ht="35.25" hidden="1" customHeight="1" x14ac:dyDescent="0.25">
      <c r="A80" s="16"/>
      <c r="B80" s="20" t="s">
        <v>51</v>
      </c>
      <c r="C80" s="15">
        <v>4123000</v>
      </c>
      <c r="D80" s="15">
        <v>2487052.52</v>
      </c>
      <c r="E80" s="23">
        <v>60.321429056512244</v>
      </c>
      <c r="F80" s="25"/>
      <c r="G80" s="24" t="e">
        <f t="shared" si="2"/>
        <v>#DIV/0!</v>
      </c>
    </row>
    <row r="81" spans="1:7" ht="30" hidden="1" customHeight="1" thickBot="1" x14ac:dyDescent="0.3">
      <c r="A81" s="16"/>
      <c r="B81" s="20" t="s">
        <v>52</v>
      </c>
      <c r="C81" s="15">
        <v>3237351.03</v>
      </c>
      <c r="D81" s="15">
        <v>2726619.98</v>
      </c>
      <c r="E81" s="23">
        <v>84.223797627531312</v>
      </c>
      <c r="F81" s="25"/>
      <c r="G81" s="24" t="e">
        <f t="shared" si="2"/>
        <v>#DIV/0!</v>
      </c>
    </row>
    <row r="82" spans="1:7" x14ac:dyDescent="0.25">
      <c r="A82" s="16"/>
      <c r="B82" s="21" t="s">
        <v>53</v>
      </c>
      <c r="C82" s="15">
        <f>C7+C9+C17+C22+C27+C29+C33+C38+C45+C49+C55+C58+C62+C67+C70+C73+C76</f>
        <v>1458584497.6200001</v>
      </c>
      <c r="D82" s="15">
        <f>D7+D9+D17+D22+D27+D29+D33+D38+D45+D49+D55+D58+D62+D67+D70+D73+D76</f>
        <v>1348229248.4699998</v>
      </c>
      <c r="E82" s="23">
        <f>D82/C82*100</f>
        <v>92.434085969645977</v>
      </c>
      <c r="F82" s="25">
        <f>F7+F9+F17+F22+F27+F29+F33+F38+F45+F49+F55+F58+F62+F67+F70+F73+F76</f>
        <v>1213208437.8700001</v>
      </c>
      <c r="G82" s="23">
        <f t="shared" si="2"/>
        <v>111.1292343825973</v>
      </c>
    </row>
    <row r="83" spans="1:7" x14ac:dyDescent="0.25">
      <c r="B83" s="1"/>
      <c r="C83" s="6"/>
      <c r="D83" s="6"/>
      <c r="E83" s="9"/>
    </row>
    <row r="84" spans="1:7" x14ac:dyDescent="0.25">
      <c r="A84" s="32"/>
      <c r="B84" s="32"/>
      <c r="C84" s="6"/>
      <c r="D84" s="33"/>
      <c r="E84" s="33"/>
    </row>
    <row r="85" spans="1:7" ht="22.5" customHeight="1" x14ac:dyDescent="0.25">
      <c r="B85" s="31"/>
      <c r="C85" s="31"/>
      <c r="D85" s="4"/>
    </row>
  </sheetData>
  <mergeCells count="11">
    <mergeCell ref="B85:C85"/>
    <mergeCell ref="A84:B84"/>
    <mergeCell ref="D84:E84"/>
    <mergeCell ref="A4:A6"/>
    <mergeCell ref="A1:G1"/>
    <mergeCell ref="G4:G6"/>
    <mergeCell ref="F4:F6"/>
    <mergeCell ref="B4:B6"/>
    <mergeCell ref="E4:E6"/>
    <mergeCell ref="C5:C6"/>
    <mergeCell ref="D5:D6"/>
  </mergeCells>
  <pageMargins left="0.23622047244094491" right="0.23622047244094491" top="0.74803149606299213" bottom="0.74803149606299213" header="0.23622047244094491" footer="0.23622047244094491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</vt:lpstr>
      <vt:lpstr>Результат!Область_печати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Админ</cp:lastModifiedBy>
  <cp:lastPrinted>2023-01-26T13:09:22Z</cp:lastPrinted>
  <dcterms:created xsi:type="dcterms:W3CDTF">2021-04-12T14:52:46Z</dcterms:created>
  <dcterms:modified xsi:type="dcterms:W3CDTF">2023-01-27T10:33:44Z</dcterms:modified>
</cp:coreProperties>
</file>